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0" yWindow="-210" windowWidth="9930" windowHeight="11325"/>
  </bookViews>
  <sheets>
    <sheet name="Общее" sheetId="9" r:id="rId1"/>
  </sheets>
  <definedNames>
    <definedName name="_xlnm.Print_Area" localSheetId="0">Общее!$A$1:$AF$13</definedName>
  </definedNames>
  <calcPr calcId="125725"/>
</workbook>
</file>

<file path=xl/calcChain.xml><?xml version="1.0" encoding="utf-8"?>
<calcChain xmlns="http://schemas.openxmlformats.org/spreadsheetml/2006/main">
  <c r="Z9" i="9"/>
  <c r="X5"/>
  <c r="Y5"/>
  <c r="B11" l="1"/>
  <c r="F11" l="1"/>
  <c r="AA5"/>
  <c r="AA6"/>
  <c r="AA7"/>
  <c r="AA8"/>
  <c r="AA9"/>
  <c r="AA10"/>
  <c r="AA4"/>
  <c r="Z5"/>
  <c r="Z6"/>
  <c r="Z7"/>
  <c r="Z8"/>
  <c r="Z10"/>
  <c r="Z4"/>
  <c r="X9"/>
  <c r="Y9" s="1"/>
  <c r="Z11" l="1"/>
  <c r="W11"/>
  <c r="V11"/>
  <c r="U11"/>
  <c r="T11"/>
  <c r="S11"/>
  <c r="R11"/>
  <c r="Q11"/>
  <c r="P11"/>
  <c r="O11"/>
  <c r="N11"/>
  <c r="M11"/>
  <c r="L11"/>
  <c r="K11"/>
  <c r="J11"/>
  <c r="I11"/>
  <c r="H11"/>
  <c r="G11"/>
  <c r="E11"/>
  <c r="D11"/>
  <c r="C11"/>
  <c r="E12" l="1"/>
  <c r="AA11"/>
  <c r="L12"/>
  <c r="V12"/>
  <c r="X10"/>
  <c r="Y10" s="1"/>
  <c r="X8"/>
  <c r="Y8" s="1"/>
  <c r="X7"/>
  <c r="Y7" s="1"/>
  <c r="X6"/>
  <c r="Y6" s="1"/>
  <c r="X4"/>
  <c r="X11" l="1"/>
  <c r="Y4"/>
  <c r="Y11"/>
  <c r="AB11" s="1"/>
</calcChain>
</file>

<file path=xl/sharedStrings.xml><?xml version="1.0" encoding="utf-8"?>
<sst xmlns="http://schemas.openxmlformats.org/spreadsheetml/2006/main" count="36" uniqueCount="35">
  <si>
    <t>Академкнига/Учебник</t>
  </si>
  <si>
    <t>Просвещение</t>
  </si>
  <si>
    <t>Русское слово</t>
  </si>
  <si>
    <t>Дрофа</t>
  </si>
  <si>
    <t>НСОШ № 1</t>
  </si>
  <si>
    <t>НСШ № 2</t>
  </si>
  <si>
    <t>РСШ № 1</t>
  </si>
  <si>
    <t>БСОШ</t>
  </si>
  <si>
    <t>РОШ</t>
  </si>
  <si>
    <t>Издательства</t>
  </si>
  <si>
    <t>РСШ №10</t>
  </si>
  <si>
    <t>Т № 1</t>
  </si>
  <si>
    <t>Т № 2</t>
  </si>
  <si>
    <t>Т № 3</t>
  </si>
  <si>
    <t>Алек</t>
  </si>
  <si>
    <t>Иван</t>
  </si>
  <si>
    <t>В-Инг</t>
  </si>
  <si>
    <t>Кучер</t>
  </si>
  <si>
    <t>Павл</t>
  </si>
  <si>
    <t>Сокол</t>
  </si>
  <si>
    <t>Н-Алекс</t>
  </si>
  <si>
    <t>Стрет</t>
  </si>
  <si>
    <t>Покан</t>
  </si>
  <si>
    <t>Тилич</t>
  </si>
  <si>
    <t>ИТОГ</t>
  </si>
  <si>
    <t>БИНОМ</t>
  </si>
  <si>
    <t>Вентана-Граф</t>
  </si>
  <si>
    <t>Владос</t>
  </si>
  <si>
    <t>2018-2019 учебный год</t>
  </si>
  <si>
    <t>изменилась сумма учебника 1 класс Азбука</t>
  </si>
  <si>
    <t>бумажный</t>
  </si>
  <si>
    <t>электр</t>
  </si>
  <si>
    <t>слабовидя</t>
  </si>
  <si>
    <t>электрон. Форма</t>
  </si>
  <si>
    <t>для слабовидящих</t>
  </si>
</sst>
</file>

<file path=xl/styles.xml><?xml version="1.0" encoding="utf-8"?>
<styleSheet xmlns="http://schemas.openxmlformats.org/spreadsheetml/2006/main">
  <numFmts count="1">
    <numFmt numFmtId="166" formatCode="[$-419]General"/>
  </numFmts>
  <fonts count="8"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rgb="FF000000"/>
      <name val="Times New Roman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6" fontId="4" fillId="0" borderId="0" applyBorder="0" applyProtection="0"/>
  </cellStyleXfs>
  <cellXfs count="37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2" fontId="6" fillId="0" borderId="2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left" vertical="top"/>
    </xf>
    <xf numFmtId="2" fontId="0" fillId="0" borderId="2" xfId="0" applyNumberFormat="1" applyFont="1" applyFill="1" applyBorder="1" applyAlignment="1">
      <alignment horizontal="right" vertical="top"/>
    </xf>
    <xf numFmtId="2" fontId="0" fillId="2" borderId="2" xfId="0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2" xfId="0" applyNumberFormat="1" applyFont="1" applyFill="1" applyBorder="1" applyAlignment="1">
      <alignment horizontal="right" vertical="center" wrapText="1"/>
    </xf>
    <xf numFmtId="2" fontId="7" fillId="0" borderId="2" xfId="2" applyNumberFormat="1" applyFont="1" applyFill="1" applyBorder="1" applyAlignment="1">
      <alignment horizontal="right" vertical="center" wrapText="1"/>
    </xf>
    <xf numFmtId="2" fontId="0" fillId="5" borderId="2" xfId="0" applyNumberFormat="1" applyFont="1" applyFill="1" applyBorder="1" applyAlignment="1">
      <alignment horizontal="right" vertical="center" wrapText="1"/>
    </xf>
    <xf numFmtId="2" fontId="0" fillId="2" borderId="2" xfId="0" applyNumberFormat="1" applyFont="1" applyFill="1" applyBorder="1" applyAlignment="1">
      <alignment horizontal="right" vertical="center" wrapText="1"/>
    </xf>
    <xf numFmtId="2" fontId="7" fillId="2" borderId="2" xfId="2" applyNumberFormat="1" applyFont="1" applyFill="1" applyBorder="1" applyAlignment="1">
      <alignment horizontal="right" vertical="center" wrapText="1"/>
    </xf>
    <xf numFmtId="2" fontId="0" fillId="3" borderId="2" xfId="0" applyNumberFormat="1" applyFont="1" applyFill="1" applyBorder="1" applyAlignment="1">
      <alignment horizontal="right" vertical="top"/>
    </xf>
    <xf numFmtId="0" fontId="0" fillId="3" borderId="2" xfId="0" applyFont="1" applyFill="1" applyBorder="1" applyAlignment="1">
      <alignment horizontal="right" vertical="top"/>
    </xf>
    <xf numFmtId="2" fontId="5" fillId="3" borderId="2" xfId="0" applyNumberFormat="1" applyFont="1" applyFill="1" applyBorder="1" applyAlignment="1">
      <alignment horizontal="left" vertical="top"/>
    </xf>
    <xf numFmtId="2" fontId="5" fillId="3" borderId="0" xfId="0" applyNumberFormat="1" applyFon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right" vertical="top"/>
    </xf>
    <xf numFmtId="2" fontId="0" fillId="5" borderId="1" xfId="0" applyNumberFormat="1" applyFill="1" applyBorder="1" applyAlignment="1">
      <alignment horizontal="right" vertical="top"/>
    </xf>
    <xf numFmtId="2" fontId="0" fillId="4" borderId="1" xfId="0" applyNumberFormat="1" applyFill="1" applyBorder="1" applyAlignment="1">
      <alignment horizontal="right" vertical="top"/>
    </xf>
    <xf numFmtId="2" fontId="0" fillId="3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top"/>
    </xf>
    <xf numFmtId="2" fontId="6" fillId="0" borderId="3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2" fontId="5" fillId="3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/>
    </xf>
    <xf numFmtId="2" fontId="0" fillId="5" borderId="2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2" fontId="0" fillId="2" borderId="2" xfId="0" applyNumberForma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</cellXfs>
  <cellStyles count="3">
    <cellStyle name="Excel Built-in Normal" xfId="2"/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view="pageBreakPreview" topLeftCell="B1" zoomScale="130" zoomScaleNormal="110" zoomScaleSheetLayoutView="130" workbookViewId="0">
      <selection activeCell="I21" sqref="I21"/>
    </sheetView>
  </sheetViews>
  <sheetFormatPr defaultRowHeight="12.75"/>
  <cols>
    <col min="1" max="1" width="14.83203125" customWidth="1"/>
    <col min="2" max="2" width="12.6640625" customWidth="1"/>
    <col min="3" max="3" width="11.33203125" customWidth="1"/>
    <col min="4" max="4" width="12" customWidth="1"/>
    <col min="5" max="5" width="11.33203125" customWidth="1"/>
    <col min="6" max="6" width="11.5" customWidth="1"/>
    <col min="7" max="7" width="11" customWidth="1"/>
    <col min="8" max="8" width="11.1640625" customWidth="1"/>
    <col min="9" max="9" width="11" bestFit="1" customWidth="1"/>
    <col min="10" max="10" width="11.1640625" customWidth="1"/>
    <col min="11" max="12" width="10.1640625" customWidth="1"/>
    <col min="13" max="14" width="9.83203125" bestFit="1" customWidth="1"/>
    <col min="15" max="15" width="11.6640625" customWidth="1"/>
    <col min="16" max="16" width="9.83203125" bestFit="1" customWidth="1"/>
    <col min="17" max="17" width="11.83203125" customWidth="1"/>
    <col min="18" max="20" width="9.83203125" bestFit="1" customWidth="1"/>
    <col min="21" max="21" width="9.83203125" customWidth="1"/>
    <col min="22" max="23" width="9.83203125" bestFit="1" customWidth="1"/>
    <col min="24" max="24" width="12.6640625" customWidth="1"/>
    <col min="25" max="25" width="12.83203125" customWidth="1"/>
    <col min="27" max="27" width="11.33203125" customWidth="1"/>
    <col min="28" max="28" width="12.33203125" customWidth="1"/>
  </cols>
  <sheetData>
    <row r="1" spans="1:30">
      <c r="F1" s="1" t="s">
        <v>28</v>
      </c>
    </row>
    <row r="2" spans="1:30">
      <c r="F2" s="1"/>
      <c r="Y2" s="26" t="s">
        <v>30</v>
      </c>
      <c r="Z2" s="26" t="s">
        <v>31</v>
      </c>
      <c r="AA2" s="26" t="s">
        <v>32</v>
      </c>
      <c r="AB2" s="26"/>
    </row>
    <row r="3" spans="1:30">
      <c r="A3" s="2" t="s">
        <v>9</v>
      </c>
      <c r="B3" s="2" t="s">
        <v>4</v>
      </c>
      <c r="C3" s="2" t="s">
        <v>5</v>
      </c>
      <c r="D3" s="32" t="s">
        <v>6</v>
      </c>
      <c r="E3" s="33"/>
      <c r="F3" s="2" t="s">
        <v>10</v>
      </c>
      <c r="G3" s="2" t="s">
        <v>7</v>
      </c>
      <c r="H3" s="2" t="s">
        <v>11</v>
      </c>
      <c r="I3" s="2" t="s">
        <v>12</v>
      </c>
      <c r="J3" s="2" t="s">
        <v>13</v>
      </c>
      <c r="K3" s="32" t="s">
        <v>14</v>
      </c>
      <c r="L3" s="33"/>
      <c r="M3" s="2" t="s">
        <v>15</v>
      </c>
      <c r="N3" s="2" t="s">
        <v>16</v>
      </c>
      <c r="O3" s="2" t="s">
        <v>8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32" t="s">
        <v>22</v>
      </c>
      <c r="V3" s="33"/>
      <c r="W3" s="2" t="s">
        <v>23</v>
      </c>
      <c r="X3" s="24" t="s">
        <v>24</v>
      </c>
      <c r="Y3" s="26"/>
      <c r="Z3" s="26"/>
      <c r="AA3" s="26"/>
      <c r="AB3" s="26"/>
    </row>
    <row r="4" spans="1:30" ht="25.5" customHeight="1">
      <c r="A4" s="3" t="s">
        <v>0</v>
      </c>
      <c r="B4" s="4"/>
      <c r="C4" s="5">
        <v>1960.75</v>
      </c>
      <c r="D4" s="5"/>
      <c r="E4" s="36" t="s">
        <v>34</v>
      </c>
      <c r="F4" s="4"/>
      <c r="G4" s="4"/>
      <c r="H4" s="4"/>
      <c r="I4" s="4"/>
      <c r="J4" s="4"/>
      <c r="K4" s="4"/>
      <c r="L4" s="35" t="s">
        <v>33</v>
      </c>
      <c r="M4" s="4"/>
      <c r="N4" s="4"/>
      <c r="O4" s="4"/>
      <c r="P4" s="4"/>
      <c r="Q4" s="4"/>
      <c r="R4" s="4"/>
      <c r="S4" s="4"/>
      <c r="T4" s="4"/>
      <c r="U4" s="4"/>
      <c r="V4" s="35" t="s">
        <v>33</v>
      </c>
      <c r="W4" s="4"/>
      <c r="X4" s="25" t="e">
        <f>B4+C4+D4+E4+F4+G4+H4+I4+J4+K4+L4+M4+N4+O4+P4+Q4+R4+S4+T4+U4+V4+W4</f>
        <v>#VALUE!</v>
      </c>
      <c r="Y4" s="27" t="e">
        <f t="shared" ref="Y4:Y8" si="0">X4-V4-L4-E3</f>
        <v>#VALUE!</v>
      </c>
      <c r="Z4" s="26" t="e">
        <f>V4+L4</f>
        <v>#VALUE!</v>
      </c>
      <c r="AA4" s="26" t="str">
        <f>E4</f>
        <v>для слабовидящих</v>
      </c>
      <c r="AB4" s="26"/>
    </row>
    <row r="5" spans="1:30">
      <c r="A5" s="7" t="s">
        <v>25</v>
      </c>
      <c r="B5" s="8">
        <v>154456</v>
      </c>
      <c r="C5" s="9">
        <v>23010</v>
      </c>
      <c r="D5" s="9">
        <v>23582</v>
      </c>
      <c r="E5" s="9"/>
      <c r="F5" s="8">
        <v>3068</v>
      </c>
      <c r="G5" s="9">
        <v>8244</v>
      </c>
      <c r="H5" s="9">
        <v>9225</v>
      </c>
      <c r="I5" s="9">
        <v>954</v>
      </c>
      <c r="J5" s="9">
        <v>9288</v>
      </c>
      <c r="K5" s="9">
        <v>1368</v>
      </c>
      <c r="L5" s="31">
        <v>170</v>
      </c>
      <c r="M5" s="9">
        <v>1656</v>
      </c>
      <c r="N5" s="9">
        <v>3648</v>
      </c>
      <c r="O5" s="9">
        <v>26268</v>
      </c>
      <c r="P5" s="9">
        <v>954</v>
      </c>
      <c r="Q5" s="9">
        <v>5472</v>
      </c>
      <c r="R5" s="9">
        <v>4104</v>
      </c>
      <c r="S5" s="9">
        <v>1242</v>
      </c>
      <c r="T5" s="8">
        <v>1182</v>
      </c>
      <c r="U5" s="8">
        <v>2898</v>
      </c>
      <c r="V5" s="31">
        <v>85</v>
      </c>
      <c r="W5" s="8">
        <v>788</v>
      </c>
      <c r="X5" s="25">
        <f>B5+C5+D5+E5+F5+G5+H5+I5+J5+K5+L5+M5+N5+O5+P5+Q5+R5+S5+T5+U5+V5+W5</f>
        <v>281662</v>
      </c>
      <c r="Y5" s="27">
        <f>X5-V5-L5-E5</f>
        <v>281407</v>
      </c>
      <c r="Z5" s="26">
        <f t="shared" ref="Z5:Z10" si="1">V5+L5</f>
        <v>255</v>
      </c>
      <c r="AA5" s="26">
        <f t="shared" ref="AA5:AA11" si="2">E5</f>
        <v>0</v>
      </c>
      <c r="AB5" s="26"/>
    </row>
    <row r="6" spans="1:30">
      <c r="A6" s="7" t="s">
        <v>26</v>
      </c>
      <c r="B6" s="11">
        <v>119541</v>
      </c>
      <c r="C6" s="12">
        <v>125025</v>
      </c>
      <c r="D6" s="11">
        <v>43287</v>
      </c>
      <c r="E6" s="14"/>
      <c r="F6" s="11">
        <v>54531</v>
      </c>
      <c r="G6" s="11">
        <v>52071</v>
      </c>
      <c r="H6" s="11">
        <v>53441</v>
      </c>
      <c r="I6" s="11">
        <v>37330</v>
      </c>
      <c r="J6" s="11">
        <v>145572</v>
      </c>
      <c r="K6" s="11">
        <v>4725</v>
      </c>
      <c r="L6" s="13">
        <v>600</v>
      </c>
      <c r="M6" s="11">
        <v>7883</v>
      </c>
      <c r="N6" s="11">
        <v>12616</v>
      </c>
      <c r="O6" s="11">
        <v>26693</v>
      </c>
      <c r="P6" s="11">
        <v>14156</v>
      </c>
      <c r="Q6" s="11">
        <v>19068</v>
      </c>
      <c r="R6" s="11">
        <v>11382</v>
      </c>
      <c r="S6" s="11">
        <v>14655</v>
      </c>
      <c r="T6" s="11">
        <v>20319</v>
      </c>
      <c r="U6" s="11">
        <v>23243</v>
      </c>
      <c r="V6" s="13">
        <v>375</v>
      </c>
      <c r="W6" s="11">
        <v>14525</v>
      </c>
      <c r="X6" s="25">
        <f t="shared" ref="X6:X10" si="3">B6+C6+D6+E6+F6+G6+H6+I6+J6+K6+L6+M6+N6+O6+P6+Q6+R6+S6+T6+U6+V6+W6</f>
        <v>801038</v>
      </c>
      <c r="Y6" s="27">
        <f>X6-V6-L6-E6</f>
        <v>800063</v>
      </c>
      <c r="Z6" s="26">
        <f t="shared" si="1"/>
        <v>975</v>
      </c>
      <c r="AA6" s="26">
        <f t="shared" si="2"/>
        <v>0</v>
      </c>
      <c r="AB6" s="26"/>
    </row>
    <row r="7" spans="1:30">
      <c r="A7" s="7" t="s">
        <v>27</v>
      </c>
      <c r="B7" s="14"/>
      <c r="C7" s="15"/>
      <c r="D7" s="15"/>
      <c r="E7" s="14"/>
      <c r="F7" s="14"/>
      <c r="G7" s="14"/>
      <c r="H7" s="9"/>
      <c r="I7" s="16">
        <v>2990.46</v>
      </c>
      <c r="J7" s="14"/>
      <c r="K7" s="14"/>
      <c r="L7" s="9"/>
      <c r="M7" s="9"/>
      <c r="N7" s="9"/>
      <c r="O7" s="14"/>
      <c r="P7" s="9"/>
      <c r="Q7" s="14"/>
      <c r="R7" s="14"/>
      <c r="S7" s="9"/>
      <c r="T7" s="14"/>
      <c r="U7" s="11">
        <v>1495.23</v>
      </c>
      <c r="V7" s="9"/>
      <c r="W7" s="14"/>
      <c r="X7" s="25">
        <f t="shared" si="3"/>
        <v>4485.6900000000005</v>
      </c>
      <c r="Y7" s="27">
        <f t="shared" si="0"/>
        <v>4485.6900000000005</v>
      </c>
      <c r="Z7" s="26">
        <f t="shared" si="1"/>
        <v>0</v>
      </c>
      <c r="AA7" s="26">
        <f t="shared" si="2"/>
        <v>0</v>
      </c>
      <c r="AB7" s="26"/>
    </row>
    <row r="8" spans="1:30">
      <c r="A8" s="7" t="s">
        <v>3</v>
      </c>
      <c r="B8" s="11">
        <v>17427</v>
      </c>
      <c r="C8" s="17">
        <v>33690</v>
      </c>
      <c r="D8" s="11">
        <v>59239</v>
      </c>
      <c r="E8" s="14"/>
      <c r="F8" s="11">
        <v>62028</v>
      </c>
      <c r="G8" s="11">
        <v>62994</v>
      </c>
      <c r="H8" s="11">
        <v>19834</v>
      </c>
      <c r="I8" s="11">
        <v>30242</v>
      </c>
      <c r="J8" s="4"/>
      <c r="K8" s="16">
        <v>5976</v>
      </c>
      <c r="L8" s="13">
        <v>300</v>
      </c>
      <c r="M8" s="11">
        <v>11226</v>
      </c>
      <c r="N8" s="11">
        <v>7594</v>
      </c>
      <c r="O8" s="14">
        <v>6416</v>
      </c>
      <c r="P8" s="11">
        <v>12394</v>
      </c>
      <c r="Q8" s="11">
        <v>32462</v>
      </c>
      <c r="R8" s="11">
        <v>17161</v>
      </c>
      <c r="S8" s="11">
        <v>5056</v>
      </c>
      <c r="T8" s="11">
        <v>10525</v>
      </c>
      <c r="U8" s="11">
        <v>7866</v>
      </c>
      <c r="V8" s="13">
        <v>225</v>
      </c>
      <c r="W8" s="11">
        <v>13188</v>
      </c>
      <c r="X8" s="25">
        <f t="shared" si="3"/>
        <v>415843</v>
      </c>
      <c r="Y8" s="27">
        <f t="shared" si="0"/>
        <v>415318</v>
      </c>
      <c r="Z8" s="26">
        <f t="shared" si="1"/>
        <v>525</v>
      </c>
      <c r="AA8" s="26">
        <f t="shared" si="2"/>
        <v>0</v>
      </c>
      <c r="AB8" s="26"/>
    </row>
    <row r="9" spans="1:30" s="19" customFormat="1">
      <c r="A9" s="18" t="s">
        <v>1</v>
      </c>
      <c r="B9" s="20">
        <v>291519.69</v>
      </c>
      <c r="C9" s="20">
        <v>252855.79</v>
      </c>
      <c r="D9" s="20">
        <v>293900.42</v>
      </c>
      <c r="E9" s="22">
        <v>13482.7</v>
      </c>
      <c r="F9" s="20">
        <v>185587.05</v>
      </c>
      <c r="G9" s="20">
        <v>36454.33</v>
      </c>
      <c r="H9" s="20">
        <v>105050.77</v>
      </c>
      <c r="I9" s="20">
        <v>72199.16</v>
      </c>
      <c r="J9" s="20">
        <v>14555.42</v>
      </c>
      <c r="K9" s="20">
        <v>17374.28</v>
      </c>
      <c r="L9" s="21">
        <v>1530</v>
      </c>
      <c r="M9" s="20">
        <v>14830.97</v>
      </c>
      <c r="N9" s="20">
        <v>20713.439999999999</v>
      </c>
      <c r="O9" s="20">
        <v>53255.73</v>
      </c>
      <c r="P9" s="20">
        <v>28613.64</v>
      </c>
      <c r="Q9" s="20">
        <v>51857.08</v>
      </c>
      <c r="R9" s="20">
        <v>38166.81</v>
      </c>
      <c r="S9" s="20">
        <v>16076.5</v>
      </c>
      <c r="T9" s="20">
        <v>8439.9699999999993</v>
      </c>
      <c r="U9" s="20">
        <v>10362.219999999999</v>
      </c>
      <c r="V9" s="21">
        <v>510</v>
      </c>
      <c r="W9" s="20">
        <v>26550.59</v>
      </c>
      <c r="X9" s="25">
        <f>B9+C9+D9+E9+F9+G9+H9+I9+J9+K9+L9+M9+N9+O9+P9+Q9+R9+S9+T9+U9+V9+W9</f>
        <v>1553886.5599999998</v>
      </c>
      <c r="Y9" s="27">
        <f>X9-V9-L9-E9</f>
        <v>1538363.8599999999</v>
      </c>
      <c r="Z9" s="27">
        <f>V9+L9</f>
        <v>2040</v>
      </c>
      <c r="AA9" s="26">
        <f t="shared" si="2"/>
        <v>13482.7</v>
      </c>
      <c r="AB9" s="28"/>
      <c r="AD9" s="19" t="s">
        <v>29</v>
      </c>
    </row>
    <row r="10" spans="1:30">
      <c r="A10" s="34" t="s">
        <v>2</v>
      </c>
      <c r="B10" s="11">
        <v>62420</v>
      </c>
      <c r="C10" s="12">
        <v>48715</v>
      </c>
      <c r="D10" s="12">
        <v>53385</v>
      </c>
      <c r="E10" s="14"/>
      <c r="F10" s="11">
        <v>33860</v>
      </c>
      <c r="G10" s="11">
        <v>18562</v>
      </c>
      <c r="H10" s="16">
        <v>6440</v>
      </c>
      <c r="I10" s="16">
        <v>5980</v>
      </c>
      <c r="J10" s="16">
        <v>6440</v>
      </c>
      <c r="K10" s="16">
        <v>1840</v>
      </c>
      <c r="L10" s="4"/>
      <c r="M10" s="16">
        <v>460</v>
      </c>
      <c r="N10" s="16">
        <v>920</v>
      </c>
      <c r="O10" s="16">
        <v>18260</v>
      </c>
      <c r="P10" s="16">
        <v>2760</v>
      </c>
      <c r="Q10" s="23">
        <v>7820</v>
      </c>
      <c r="R10" s="16">
        <v>3680</v>
      </c>
      <c r="S10" s="16">
        <v>1840</v>
      </c>
      <c r="T10" s="16">
        <v>920</v>
      </c>
      <c r="U10" s="16">
        <v>5060</v>
      </c>
      <c r="V10" s="13">
        <v>160</v>
      </c>
      <c r="W10" s="11">
        <v>1840</v>
      </c>
      <c r="X10" s="25">
        <f t="shared" si="3"/>
        <v>281362</v>
      </c>
      <c r="Y10" s="27">
        <f>X10-V10-L10-E10</f>
        <v>281202</v>
      </c>
      <c r="Z10" s="26">
        <f t="shared" si="1"/>
        <v>160</v>
      </c>
      <c r="AA10" s="26">
        <f t="shared" si="2"/>
        <v>0</v>
      </c>
      <c r="AB10" s="26"/>
    </row>
    <row r="11" spans="1:30" s="1" customFormat="1">
      <c r="A11" s="2"/>
      <c r="B11" s="6">
        <f>SUM(B4:B10)</f>
        <v>645363.68999999994</v>
      </c>
      <c r="C11" s="6">
        <f t="shared" ref="C11:W11" si="4">SUM(C4:C10)</f>
        <v>485256.54000000004</v>
      </c>
      <c r="D11" s="6">
        <f>SUM(D4:D10)</f>
        <v>473393.42</v>
      </c>
      <c r="E11" s="6">
        <f t="shared" si="4"/>
        <v>13482.7</v>
      </c>
      <c r="F11" s="6">
        <f>SUM(F4:F10)</f>
        <v>339074.05</v>
      </c>
      <c r="G11" s="6">
        <f t="shared" si="4"/>
        <v>178325.33000000002</v>
      </c>
      <c r="H11" s="6">
        <f t="shared" si="4"/>
        <v>193990.77000000002</v>
      </c>
      <c r="I11" s="6">
        <f t="shared" si="4"/>
        <v>149695.62</v>
      </c>
      <c r="J11" s="6">
        <f t="shared" si="4"/>
        <v>175855.42</v>
      </c>
      <c r="K11" s="6">
        <f t="shared" si="4"/>
        <v>31283.279999999999</v>
      </c>
      <c r="L11" s="6">
        <f t="shared" si="4"/>
        <v>2600</v>
      </c>
      <c r="M11" s="6">
        <f t="shared" si="4"/>
        <v>36055.97</v>
      </c>
      <c r="N11" s="6">
        <f t="shared" si="4"/>
        <v>45491.44</v>
      </c>
      <c r="O11" s="6">
        <f t="shared" si="4"/>
        <v>130892.73000000001</v>
      </c>
      <c r="P11" s="6">
        <f t="shared" si="4"/>
        <v>58877.64</v>
      </c>
      <c r="Q11" s="6">
        <f t="shared" si="4"/>
        <v>116679.08</v>
      </c>
      <c r="R11" s="6">
        <f t="shared" si="4"/>
        <v>74493.81</v>
      </c>
      <c r="S11" s="6">
        <f t="shared" si="4"/>
        <v>38869.5</v>
      </c>
      <c r="T11" s="6">
        <f t="shared" si="4"/>
        <v>41385.97</v>
      </c>
      <c r="U11" s="6">
        <f t="shared" si="4"/>
        <v>50924.45</v>
      </c>
      <c r="V11" s="6">
        <f t="shared" si="4"/>
        <v>1355</v>
      </c>
      <c r="W11" s="6">
        <f t="shared" si="4"/>
        <v>56891.59</v>
      </c>
      <c r="X11" s="25" t="e">
        <f>SUM(X4:X10)</f>
        <v>#VALUE!</v>
      </c>
      <c r="Y11" s="27" t="e">
        <f>X11-V11-L11-E11</f>
        <v>#VALUE!</v>
      </c>
      <c r="Z11" s="29" t="e">
        <f>SUM(Z4:Z10)</f>
        <v>#VALUE!</v>
      </c>
      <c r="AA11" s="26">
        <f t="shared" si="2"/>
        <v>13482.7</v>
      </c>
      <c r="AB11" s="30" t="e">
        <f>AA11+Z11+Y11</f>
        <v>#VALUE!</v>
      </c>
    </row>
    <row r="12" spans="1:30">
      <c r="E12" s="10">
        <f>E11+D11</f>
        <v>486876.12</v>
      </c>
      <c r="L12" s="10">
        <f>L11+K11</f>
        <v>33883.279999999999</v>
      </c>
      <c r="V12" s="10">
        <f>V11+U11</f>
        <v>52279.45</v>
      </c>
    </row>
    <row r="33" spans="6:6">
      <c r="F33" s="10"/>
    </row>
  </sheetData>
  <mergeCells count="3">
    <mergeCell ref="K3:L3"/>
    <mergeCell ref="U3:V3"/>
    <mergeCell ref="D3:E3"/>
  </mergeCells>
  <pageMargins left="0.11811023622047245" right="0.11811023622047245" top="0.19685039370078741" bottom="0.15748031496062992" header="0.31496062992125984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Общее</vt:lpstr>
      <vt:lpstr>Общее!Область_печати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777</cp:lastModifiedBy>
  <cp:lastPrinted>2018-03-23T09:57:20Z</cp:lastPrinted>
  <dcterms:created xsi:type="dcterms:W3CDTF">2012-11-29T14:03:45Z</dcterms:created>
  <dcterms:modified xsi:type="dcterms:W3CDTF">2018-07-12T05:09:08Z</dcterms:modified>
</cp:coreProperties>
</file>